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AMIF\V13\"/>
    </mc:Choice>
  </mc:AlternateContent>
  <bookViews>
    <workbookView xWindow="0" yWindow="0" windowWidth="28800" windowHeight="123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23" i="13" l="1"/>
  <c r="I24" i="13" l="1"/>
  <c r="I17" i="13" l="1"/>
  <c r="I16" i="13"/>
  <c r="I27" i="13"/>
  <c r="I25" i="13"/>
  <c r="I22" i="13"/>
  <c r="I19" i="13" l="1"/>
  <c r="I18" i="13" s="1"/>
  <c r="I12" i="26" l="1"/>
  <c r="I43" i="26"/>
  <c r="I26" i="26"/>
  <c r="C16" i="19"/>
  <c r="B16" i="19"/>
  <c r="C15" i="19"/>
  <c r="C17" i="19" s="1"/>
  <c r="I41" i="26"/>
  <c r="I39" i="26"/>
  <c r="I47" i="26"/>
  <c r="I13" i="13"/>
  <c r="I14" i="13"/>
  <c r="I15" i="13"/>
  <c r="I21" i="13"/>
  <c r="I28" i="13"/>
  <c r="I29" i="13"/>
  <c r="I30" i="13"/>
  <c r="I32" i="13"/>
  <c r="I33" i="13"/>
  <c r="I34" i="13"/>
  <c r="I36" i="13"/>
  <c r="I37" i="13"/>
  <c r="I38" i="13"/>
  <c r="I40" i="13"/>
  <c r="I41" i="13"/>
  <c r="I42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I39" i="13" l="1"/>
  <c r="I20" i="13"/>
  <c r="I26" i="13"/>
  <c r="I35" i="13"/>
  <c r="I12" i="13"/>
  <c r="I31" i="13"/>
  <c r="I43" i="13" l="1"/>
  <c r="B15" i="19" l="1"/>
  <c r="B17" i="19" s="1"/>
  <c r="C18" i="19" s="1"/>
  <c r="I47" i="13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<sst xmlns="http://schemas.openxmlformats.org/spreadsheetml/2006/main" count="795" uniqueCount="515">
  <si>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</si>
  <si>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</si>
  <si>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</si>
  <si>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</si>
  <si>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</si>
  <si>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</si>
  <si>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</si>
  <si>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</si>
  <si>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</si>
  <si>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</si>
  <si>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</si>
  <si>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</si>
  <si>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</si>
  <si>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</si>
  <si>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</si>
  <si>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</si>
  <si>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</si>
  <si>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</si>
  <si>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</si>
  <si>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</si>
  <si>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</si>
  <si>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</si>
  <si>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</si>
  <si>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</si>
  <si>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</si>
  <si>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</si>
  <si>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</si>
  <si>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</si>
  <si>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</si>
  <si>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</si>
  <si>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</si>
  <si>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</si>
  <si>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</si>
  <si>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</si>
  <si>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</si>
  <si>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</si>
  <si>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</si>
  <si>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</si>
  <si>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</si>
  <si>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</si>
  <si>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</si>
  <si>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</si>
  <si>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</si>
  <si>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</si>
  <si>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</si>
  <si>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</si>
  <si>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</si>
  <si>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</si>
  <si>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</si>
  <si>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</si>
  <si>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</si>
  <si>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</si>
  <si>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</si>
  <si>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</si>
  <si>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</si>
  <si>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</si>
  <si>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</si>
  <si>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</si>
  <si>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</si>
  <si>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</si>
  <si>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</si>
  <si>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</si>
  <si>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</si>
  <si>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</si>
  <si>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</si>
  <si>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</si>
  <si>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</si>
  <si>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</si>
  <si>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</si>
  <si>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</si>
  <si>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</si>
  <si>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</si>
  <si>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</si>
  <si>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</si>
  <si>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</si>
  <si>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</si>
  <si>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</si>
  <si>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</si>
  <si>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</si>
  <si>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</si>
  <si>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</si>
  <si>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</si>
  <si>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</si>
  <si>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</si>
  <si>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</si>
  <si>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</si>
  <si>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</si>
  <si>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</si>
  <si>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</si>
  <si>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</si>
  <si>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</si>
  <si>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</si>
  <si>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</si>
  <si>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</si>
  <si>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</si>
  <si>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</si>
  <si>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</si>
  <si>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</si>
  <si>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</si>
  <si>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</si>
  <si>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</si>
  <si>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</si>
  <si>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</si>
  <si>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</si>
  <si>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</si>
  <si>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</si>
  <si>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</si>
  <si>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</si>
  <si>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</si>
  <si>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</si>
  <si>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</si>
  <si>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</si>
  <si>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</si>
  <si>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</si>
  <si>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</si>
  <si>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</si>
  <si>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</si>
  <si>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</si>
  <si>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</si>
  <si>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</si>
  <si>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</si>
  <si>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</si>
  <si>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</si>
  <si>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</si>
  <si>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</si>
  <si>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</si>
  <si>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</si>
  <si>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</si>
  <si>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</si>
  <si>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</si>
  <si>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</si>
  <si>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</si>
  <si>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</si>
  <si>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</si>
  <si>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</si>
  <si>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</si>
  <si>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</si>
  <si>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</si>
  <si>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</si>
  <si>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</si>
  <si>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</si>
  <si>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</si>
  <si>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</si>
  <si>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</si>
  <si>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</si>
  <si>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</si>
  <si>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</si>
  <si>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</si>
  <si>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</si>
  <si>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</si>
  <si>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</si>
  <si>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</si>
  <si>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</si>
  <si>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</si>
  <si>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</si>
  <si>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</si>
  <si>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</si>
  <si>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</si>
  <si>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</si>
  <si>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</si>
  <si>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</si>
  <si>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</si>
  <si>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</si>
  <si>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</si>
  <si>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</si>
  <si>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</si>
  <si>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</si>
  <si>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</si>
  <si>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</si>
  <si>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</si>
  <si>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</si>
  <si>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</si>
  <si>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</si>
  <si>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</si>
  <si>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</si>
  <si>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</si>
  <si>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</si>
  <si>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</si>
  <si>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</si>
  <si>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</si>
  <si>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</si>
  <si>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</si>
  <si>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</si>
  <si>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</si>
  <si>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</si>
  <si>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</si>
  <si>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</si>
  <si>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</si>
  <si>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</si>
  <si>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</si>
  <si>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</si>
  <si>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</si>
  <si>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</si>
  <si>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</si>
  <si>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</si>
  <si>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</si>
  <si>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</si>
  <si>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</si>
  <si>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</si>
  <si>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</si>
  <si>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</si>
  <si>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</si>
  <si>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</si>
  <si>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</si>
  <si>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</si>
  <si>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</si>
  <si>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</si>
  <si>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</si>
  <si>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</si>
  <si>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</si>
  <si>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</si>
  <si>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</si>
  <si>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</si>
  <si>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</si>
  <si>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</si>
  <si>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</si>
  <si>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</si>
  <si>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</si>
  <si>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</si>
  <si>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</si>
  <si>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</si>
  <si>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</si>
  <si>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</si>
  <si>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</si>
  <si>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</si>
  <si>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</si>
  <si>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</si>
  <si>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</si>
  <si>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</si>
  <si>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</si>
  <si>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</si>
  <si>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</si>
  <si>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</si>
  <si>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</si>
  <si>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</si>
  <si>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</si>
  <si>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</si>
  <si>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</si>
  <si>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</si>
  <si>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</si>
  <si>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</si>
  <si>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</si>
  <si>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</si>
  <si>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</si>
  <si>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</si>
  <si>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</si>
  <si>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</si>
  <si>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</si>
  <si>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</si>
  <si>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</si>
  <si>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</si>
  <si>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</si>
  <si>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</si>
  <si>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</si>
  <si>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</si>
  <si>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</si>
  <si>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</si>
  <si>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</si>
  <si>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</si>
  <si>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</si>
  <si>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</si>
  <si>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</si>
  <si>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</si>
  <si>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</si>
  <si>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</si>
  <si>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</si>
  <si>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</si>
  <si>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</si>
  <si>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</si>
  <si>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</si>
  <si>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</si>
  <si>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</si>
  <si>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</si>
  <si>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</si>
  <si>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</si>
  <si>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</si>
  <si>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</si>
  <si>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</si>
  <si>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</si>
  <si>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</si>
  <si>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</si>
  <si>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</si>
  <si>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</si>
  <si>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</si>
  <si>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</si>
  <si>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</si>
  <si>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</si>
  <si>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</si>
  <si>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</si>
  <si>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</si>
  <si>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</si>
  <si>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</si>
  <si>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</si>
  <si>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</si>
  <si>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</si>
  <si>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</si>
  <si>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</si>
  <si>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</si>
  <si>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</si>
  <si>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</si>
  <si>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</si>
  <si>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</si>
  <si>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</si>
  <si>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</si>
  <si>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</si>
  <si>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</si>
  <si>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</si>
  <si>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</si>
  <si>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</si>
  <si>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</si>
  <si>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</si>
  <si>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</si>
  <si>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</si>
  <si>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</si>
  <si>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</si>
  <si>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</si>
  <si>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</si>
  <si>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</si>
  <si>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</si>
  <si>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</si>
  <si>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</si>
  <si>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</si>
  <si>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</si>
  <si>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</si>
  <si>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</si>
  <si>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</si>
  <si>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</si>
  <si>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</si>
  <si>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</si>
  <si>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</si>
  <si>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</si>
  <si>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</si>
  <si>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</si>
  <si>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</si>
  <si>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</si>
  <si>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</si>
  <si>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</si>
  <si>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</si>
  <si>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</si>
  <si>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</si>
  <si>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</si>
  <si>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</si>
  <si>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</si>
  <si>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</si>
  <si>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</si>
  <si>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</si>
  <si>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</si>
  <si>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</si>
  <si>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</si>
  <si>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</si>
  <si>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</si>
  <si>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</si>
  <si>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</si>
  <si>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</si>
  <si>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</si>
  <si>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</si>
  <si>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</si>
  <si>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</si>
  <si>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</si>
  <si>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</si>
  <si>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</si>
  <si>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</si>
  <si>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</si>
  <si>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</si>
  <si>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</si>
  <si>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</si>
  <si>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</si>
  <si>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</si>
  <si>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</si>
  <si>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</si>
  <si>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</si>
  <si>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</si>
  <si>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</si>
  <si>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</si>
  <si>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</si>
  <si>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</si>
  <si>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</si>
  <si>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</si>
  <si>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</si>
  <si>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</si>
  <si>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</si>
  <si>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</si>
  <si>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</si>
  <si>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</si>
  <si>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</si>
  <si>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</si>
  <si>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</si>
  <si>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</si>
  <si>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</si>
  <si>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</si>
  <si>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</si>
  <si>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</si>
  <si>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</si>
  <si>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</si>
  <si>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</si>
  <si>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</si>
  <si>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</si>
  <si>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</si>
  <si>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</si>
  <si>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</si>
  <si>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</si>
  <si>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</si>
  <si>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</si>
  <si>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</si>
  <si>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</si>
  <si>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</si>
  <si>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</si>
  <si>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</si>
  <si>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</si>
  <si>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</si>
  <si>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</si>
  <si>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</si>
  <si>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</si>
  <si>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</si>
  <si>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</si>
  <si>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</si>
  <si>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</si>
  <si>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</si>
  <si>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</si>
  <si>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</si>
  <si>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</si>
  <si>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</si>
  <si>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</si>
  <si>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</si>
  <si>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</si>
  <si>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</si>
  <si>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</si>
  <si>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</si>
  <si>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</si>
  <si>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</si>
  <si>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</si>
  <si>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</si>
  <si>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</si>
  <si>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</si>
  <si>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</si>
  <si>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</si>
  <si>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</si>
  <si>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</si>
  <si>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</si>
  <si>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</si>
  <si>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</si>
  <si>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</si>
  <si>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</si>
  <si>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</si>
  <si>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</si>
  <si>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</si>
  <si>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</si>
  <si>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</si>
  <si>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</si>
  <si>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</si>
  <si>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</si>
  <si>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</si>
  <si>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</si>
  <si>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</si>
  <si>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</si>
  <si>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</si>
  <si>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</si>
  <si>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</si>
  <si>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</si>
  <si>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</si>
  <si>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</si>
  <si>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</si>
  <si>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</si>
  <si>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</si>
  <si>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</si>
  <si>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</si>
  <si>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</si>
  <si>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</si>
  <si>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</si>
  <si>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</si>
  <si>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</si>
  <si>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</si>
  <si>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</si>
  <si>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</si>
  <si>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</si>
  <si>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</si>
  <si>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</si>
  <si>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</si>
  <si>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</si>
  <si>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</si>
  <si>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</si>
  <si>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</si>
  <si>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</si>
  <si>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</si>
  <si>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</si>
  <si>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</si>
  <si>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</si>
  <si>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</si>
  <si>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</si>
  <si>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</si>
  <si>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</si>
  <si>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</si>
  <si>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</si>
  <si>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</si>
  <si>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</si>
  <si>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</si>
  <si>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</si>
  <si>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</si>
  <si>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</si>
  <si>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</si>
  <si>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</si>
  <si>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</si>
  <si>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</si>
  <si>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</si>
  <si>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</si>
  <si>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</si>
  <si>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</si>
  <si>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Kód výzvy  (doplniť kód výzvy)</t>
  </si>
  <si>
    <t>Kód výzvy (doplniť kód výzvy)</t>
  </si>
  <si>
    <t>(doplniť názov pracovnej pozície)</t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</si>
  <si>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 + Iné nároky vyplývajúce z pracovného pomeru 
(Príspevok na stravné)</t>
    </r>
  </si>
  <si>
    <t>1.1.</t>
  </si>
  <si>
    <t>-</t>
  </si>
  <si>
    <t>2.3.</t>
  </si>
  <si>
    <t>2.4.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</si>
</sst>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4" fillId="7" borderId="1" xfId="0" applyNumberFormat="1" applyFont="1" applyFill="1" applyBorder="1" applyAlignment="1">
      <alignment horizontal="center" vertical="center" wrapText="1"/>
    </xf>
    <xf numFmtId="167" fontId="27" fillId="0" borderId="2" xfId="0" applyNumberFormat="1" applyFont="1" applyFill="1" applyBorder="1" applyAlignment="1">
      <alignment vertical="center" wrapText="1"/>
    </xf>
    <xf numFmtId="167" fontId="26" fillId="0" borderId="2" xfId="0" applyNumberFormat="1" applyFont="1" applyFill="1" applyBorder="1" applyAlignment="1">
      <alignment vertical="center" wrapText="1"/>
    </xf>
    <xf numFmtId="165" fontId="11" fillId="7" borderId="3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44" fillId="0" borderId="17" xfId="0" applyNumberFormat="1" applyFont="1" applyBorder="1" applyAlignment="1">
      <alignment vertical="center" wrapText="1"/>
    </xf>
    <xf numFmtId="0" fontId="45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16" xfId="0" applyNumberFormat="1" applyFont="1" applyFill="1" applyBorder="1" applyAlignment="1">
      <alignment horizontal="left" vertical="center" wrapText="1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20" fillId="2" borderId="36" xfId="0" applyNumberFormat="1" applyFont="1" applyFill="1" applyBorder="1" applyAlignment="1">
      <alignment horizontal="center" vertical="center"/>
    </xf>
    <xf numFmtId="167" fontId="20" fillId="2" borderId="37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9" fillId="0" borderId="38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9" fillId="0" borderId="16" xfId="0" applyNumberFormat="1" applyFont="1" applyFill="1" applyBorder="1" applyAlignment="1">
      <alignment horizontal="left" vertical="center"/>
    </xf>
    <xf numFmtId="164" fontId="48" fillId="0" borderId="32" xfId="0" applyNumberFormat="1" applyFont="1" applyFill="1" applyBorder="1" applyAlignment="1">
      <alignment horizontal="left" vertical="center"/>
    </xf>
    <xf numFmtId="164" fontId="48" fillId="0" borderId="7" xfId="0" applyNumberFormat="1" applyFont="1" applyFill="1" applyBorder="1" applyAlignment="1">
      <alignment horizontal="left" vertical="center"/>
    </xf>
    <xf numFmtId="167" fontId="49" fillId="0" borderId="39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40" xfId="0" applyNumberFormat="1" applyFont="1" applyFill="1" applyBorder="1" applyAlignment="1">
      <alignment horizontal="left" vertical="center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 wrapText="1"/>
    </xf>
    <xf numFmtId="167" fontId="49" fillId="0" borderId="34" xfId="0" applyNumberFormat="1" applyFont="1" applyFill="1" applyBorder="1" applyAlignment="1">
      <alignment horizontal="left" vertical="center"/>
    </xf>
    <xf numFmtId="167" fontId="49" fillId="0" borderId="35" xfId="0" applyNumberFormat="1" applyFont="1" applyFill="1" applyBorder="1" applyAlignment="1">
      <alignment horizontal="left" vertical="center"/>
    </xf>
    <xf numFmtId="167" fontId="49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9" fillId="0" borderId="32" xfId="0" applyNumberFormat="1" applyFont="1" applyFill="1" applyBorder="1" applyAlignment="1">
      <alignment horizontal="left" vertical="center"/>
    </xf>
    <xf numFmtId="164" fontId="49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41" xfId="0" applyNumberFormat="1" applyFont="1" applyFill="1" applyBorder="1" applyAlignment="1">
      <alignment horizontal="left"/>
    </xf>
    <xf numFmtId="167" fontId="4" fillId="11" borderId="42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8" fillId="11" borderId="0" xfId="0" applyNumberFormat="1" applyFont="1" applyFill="1" applyBorder="1" applyAlignment="1">
      <alignment horizontal="center"/>
    </xf>
    <xf numFmtId="164" fontId="48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40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57150</xdr:rowOff>
    </xdr:from>
    <xdr:to>
      <xdr:col>11</xdr:col>
      <xdr:colOff>5067300</xdr:colOff>
      <xdr:row>4</xdr:row>
      <xdr:rowOff>647700</xdr:rowOff>
    </xdr:to>
    <xdr:pic>
      <xdr:nvPicPr>
        <xdr:cNvPr id="1390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47700"/>
          <a:ext cx="99441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9</xdr:col>
      <xdr:colOff>333375</xdr:colOff>
      <xdr:row>0</xdr:row>
      <xdr:rowOff>1066800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1724025</xdr:colOff>
      <xdr:row>0</xdr:row>
      <xdr:rowOff>0</xdr:rowOff>
    </xdr:from>
    <xdr:to>
      <xdr:col>9</xdr:col>
      <xdr:colOff>4268560</xdr:colOff>
      <xdr:row>0</xdr:row>
      <xdr:rowOff>1085850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86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2466975</xdr:colOff>
      <xdr:row>0</xdr:row>
      <xdr:rowOff>0</xdr:rowOff>
    </xdr:from>
    <xdr:to>
      <xdr:col>9</xdr:col>
      <xdr:colOff>2581275</xdr:colOff>
      <xdr:row>0</xdr:row>
      <xdr:rowOff>1085850</xdr:rowOff>
    </xdr:to>
    <xdr:pic>
      <xdr:nvPicPr>
        <xdr:cNvPr id="19587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0</xdr:rowOff>
    </xdr:from>
    <xdr:to>
      <xdr:col>2</xdr:col>
      <xdr:colOff>1152525</xdr:colOff>
      <xdr:row>4</xdr:row>
      <xdr:rowOff>152400</xdr:rowOff>
    </xdr:to>
    <xdr:pic>
      <xdr:nvPicPr>
        <xdr:cNvPr id="13432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95250</xdr:colOff>
      <xdr:row>4</xdr:row>
      <xdr:rowOff>161925</xdr:rowOff>
    </xdr:to>
    <xdr:pic>
      <xdr:nvPicPr>
        <xdr:cNvPr id="1343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C2" sqref="C2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3" s="1" customFormat="1" ht="59.25" customHeight="1" x14ac:dyDescent="0.2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36" t="s">
        <v>451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47"/>
    </row>
    <row r="11" spans="1:13" ht="24.95" customHeight="1" x14ac:dyDescent="0.2">
      <c r="A11" s="137" t="s">
        <v>4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</row>
    <row r="12" spans="1:13" s="1" customFormat="1" ht="51" customHeight="1" x14ac:dyDescent="0.2">
      <c r="A12" s="129" t="s">
        <v>422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47"/>
    </row>
    <row r="13" spans="1:13" s="1" customFormat="1" ht="24.95" customHeight="1" x14ac:dyDescent="0.2">
      <c r="A13" s="129" t="s">
        <v>8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47"/>
    </row>
    <row r="14" spans="1:13" s="1" customFormat="1" ht="54.75" customHeight="1" x14ac:dyDescent="0.2">
      <c r="A14" s="129" t="s">
        <v>506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49"/>
    </row>
    <row r="15" spans="1:13" ht="24.95" customHeight="1" x14ac:dyDescent="0.2">
      <c r="A15" s="138" t="s">
        <v>187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</row>
    <row r="16" spans="1:13" ht="24.95" customHeight="1" x14ac:dyDescent="0.2">
      <c r="A16" s="130" t="s">
        <v>450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50"/>
    </row>
    <row r="17" spans="1:14" ht="24.95" customHeight="1" x14ac:dyDescent="0.35">
      <c r="A17" s="131" t="s">
        <v>13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N17" s="12"/>
    </row>
    <row r="18" spans="1:14" ht="34.5" customHeight="1" x14ac:dyDescent="0.2">
      <c r="A18" s="129" t="s">
        <v>457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</row>
    <row r="19" spans="1:14" ht="24.95" customHeight="1" x14ac:dyDescent="0.2">
      <c r="A19" s="138" t="s">
        <v>185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4" ht="24.95" customHeight="1" x14ac:dyDescent="0.2">
      <c r="A20" s="130" t="s">
        <v>14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</row>
    <row r="21" spans="1:14" ht="24.95" customHeight="1" x14ac:dyDescent="0.2">
      <c r="A21" s="130" t="s">
        <v>15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</row>
    <row r="22" spans="1:14" ht="24.95" customHeight="1" x14ac:dyDescent="0.2">
      <c r="A22" s="132" t="s">
        <v>186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4"/>
    </row>
    <row r="23" spans="1:14" ht="53.25" customHeight="1" x14ac:dyDescent="0.2">
      <c r="A23" s="129" t="s">
        <v>452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</row>
  </sheetData>
  <mergeCells count="15">
    <mergeCell ref="A4:L5"/>
    <mergeCell ref="A10:L10"/>
    <mergeCell ref="A11:L11"/>
    <mergeCell ref="A15:L15"/>
    <mergeCell ref="A20:L20"/>
    <mergeCell ref="A19:L19"/>
    <mergeCell ref="A12:L12"/>
    <mergeCell ref="A23:L23"/>
    <mergeCell ref="A18:L18"/>
    <mergeCell ref="A21:L21"/>
    <mergeCell ref="A16:L16"/>
    <mergeCell ref="A13:L13"/>
    <mergeCell ref="A14:L14"/>
    <mergeCell ref="A17:L17"/>
    <mergeCell ref="A22:L2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&amp;LPríloha č. 3 Zmluvy o poskytnutí NFP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tabSelected="1" view="pageBreakPreview" zoomScale="70" zoomScaleNormal="70" zoomScaleSheetLayoutView="70" workbookViewId="0">
      <pane ySplit="10" topLeftCell="A11" activePane="bottomLeft" state="frozen"/>
      <selection pane="bottomLeft" activeCell="C24" sqref="C24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hidden="1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61" t="s">
        <v>182</v>
      </c>
      <c r="B2" s="162"/>
      <c r="C2" s="162"/>
      <c r="D2" s="162"/>
      <c r="E2" s="162"/>
      <c r="F2" s="162"/>
      <c r="G2" s="162"/>
      <c r="H2" s="162"/>
      <c r="I2" s="162"/>
      <c r="J2" s="163"/>
    </row>
    <row r="3" spans="1:13" x14ac:dyDescent="0.2">
      <c r="A3" s="164" t="s">
        <v>5</v>
      </c>
      <c r="B3" s="165"/>
      <c r="C3" s="165"/>
      <c r="D3" s="165"/>
      <c r="E3" s="165"/>
      <c r="F3" s="165"/>
      <c r="G3" s="165"/>
      <c r="H3" s="165"/>
      <c r="I3" s="165"/>
      <c r="J3" s="166"/>
      <c r="K3" s="39"/>
      <c r="L3" s="27"/>
      <c r="M3" s="27"/>
    </row>
    <row r="4" spans="1:13" ht="29.25" customHeight="1" x14ac:dyDescent="0.2">
      <c r="A4" s="167" t="s">
        <v>508</v>
      </c>
      <c r="B4" s="168"/>
      <c r="C4" s="168"/>
      <c r="D4" s="168"/>
      <c r="E4" s="168"/>
      <c r="F4" s="168"/>
      <c r="G4" s="168"/>
      <c r="H4" s="168"/>
      <c r="I4" s="168"/>
      <c r="J4" s="169"/>
      <c r="K4" s="39"/>
      <c r="L4" s="27"/>
      <c r="M4" s="27"/>
    </row>
    <row r="5" spans="1:13" ht="18" x14ac:dyDescent="0.2">
      <c r="A5" s="175" t="s">
        <v>449</v>
      </c>
      <c r="B5" s="176"/>
      <c r="C5" s="177" t="s">
        <v>458</v>
      </c>
      <c r="D5" s="178"/>
      <c r="E5" s="178"/>
      <c r="F5" s="178"/>
      <c r="G5" s="178"/>
      <c r="H5" s="178"/>
      <c r="I5" s="178"/>
      <c r="J5" s="179"/>
      <c r="K5" s="39"/>
      <c r="L5" s="27"/>
      <c r="M5" s="27"/>
    </row>
    <row r="6" spans="1:13" ht="18" x14ac:dyDescent="0.2">
      <c r="A6" s="69" t="s">
        <v>0</v>
      </c>
      <c r="B6" s="70"/>
      <c r="C6" s="172" t="s">
        <v>453</v>
      </c>
      <c r="D6" s="173"/>
      <c r="E6" s="173"/>
      <c r="F6" s="173"/>
      <c r="G6" s="173"/>
      <c r="H6" s="173"/>
      <c r="I6" s="173"/>
      <c r="J6" s="174"/>
      <c r="K6" s="40"/>
      <c r="L6" s="28"/>
      <c r="M6" s="28"/>
    </row>
    <row r="7" spans="1:13" ht="18.75" thickBot="1" x14ac:dyDescent="0.25">
      <c r="A7" s="71" t="s">
        <v>1</v>
      </c>
      <c r="B7" s="72"/>
      <c r="C7" s="180" t="s">
        <v>454</v>
      </c>
      <c r="D7" s="181"/>
      <c r="E7" s="181"/>
      <c r="F7" s="181"/>
      <c r="G7" s="181"/>
      <c r="H7" s="181"/>
      <c r="I7" s="181"/>
      <c r="J7" s="182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83" t="s">
        <v>425</v>
      </c>
      <c r="B9" s="184"/>
      <c r="C9" s="184"/>
      <c r="D9" s="184"/>
      <c r="E9" s="184"/>
      <c r="F9" s="184"/>
      <c r="G9" s="184"/>
      <c r="H9" s="184"/>
      <c r="I9" s="184"/>
      <c r="J9" s="185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481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86" t="s">
        <v>456</v>
      </c>
      <c r="B11" s="187"/>
      <c r="C11" s="187"/>
      <c r="D11" s="187"/>
      <c r="E11" s="187"/>
      <c r="F11" s="187"/>
      <c r="G11" s="187"/>
      <c r="H11" s="187"/>
      <c r="I11" s="187"/>
      <c r="J11" s="188"/>
      <c r="K11" s="41"/>
      <c r="L11" s="32"/>
      <c r="M11" s="32"/>
    </row>
    <row r="12" spans="1:13" ht="23.25" customHeight="1" x14ac:dyDescent="0.2">
      <c r="A12" s="78" t="s">
        <v>192</v>
      </c>
      <c r="B12" s="79" t="s">
        <v>468</v>
      </c>
      <c r="C12" s="170"/>
      <c r="D12" s="170"/>
      <c r="E12" s="170"/>
      <c r="F12" s="170"/>
      <c r="G12" s="170"/>
      <c r="H12" s="171"/>
      <c r="I12" s="74">
        <f>SUM(I13:I17)</f>
        <v>0</v>
      </c>
      <c r="J12" s="75"/>
      <c r="K12" s="120" t="s">
        <v>476</v>
      </c>
    </row>
    <row r="13" spans="1:13" ht="75.75" x14ac:dyDescent="0.2">
      <c r="A13" s="103" t="s">
        <v>511</v>
      </c>
      <c r="B13" s="127" t="s">
        <v>510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39" t="s">
        <v>478</v>
      </c>
    </row>
    <row r="14" spans="1:13" ht="48.75" hidden="1" customHeight="1" x14ac:dyDescent="0.2">
      <c r="A14" s="103" t="s">
        <v>423</v>
      </c>
      <c r="B14" s="126" t="s">
        <v>509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40"/>
    </row>
    <row r="15" spans="1:13" ht="48.75" hidden="1" customHeight="1" x14ac:dyDescent="0.2">
      <c r="A15" s="99" t="s">
        <v>194</v>
      </c>
      <c r="B15" s="99" t="s">
        <v>472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45" t="s">
        <v>477</v>
      </c>
    </row>
    <row r="16" spans="1:13" ht="45.75" hidden="1" x14ac:dyDescent="0.2">
      <c r="A16" s="99" t="s">
        <v>424</v>
      </c>
      <c r="B16" s="99" t="s">
        <v>473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46"/>
    </row>
    <row r="17" spans="1:11" ht="18.75" hidden="1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107">
        <f>G17*H17</f>
        <v>0</v>
      </c>
      <c r="J17" s="22"/>
      <c r="K17" s="121"/>
    </row>
    <row r="18" spans="1:11" ht="33" hidden="1" customHeight="1" x14ac:dyDescent="0.2">
      <c r="A18" s="73" t="s">
        <v>393</v>
      </c>
      <c r="B18" s="73" t="s">
        <v>392</v>
      </c>
      <c r="C18" s="142"/>
      <c r="D18" s="143"/>
      <c r="E18" s="143"/>
      <c r="F18" s="143"/>
      <c r="G18" s="143"/>
      <c r="H18" s="144"/>
      <c r="I18" s="74">
        <f>SUM(I19:I19)</f>
        <v>0</v>
      </c>
      <c r="J18" s="75"/>
      <c r="K18" s="122" t="s">
        <v>445</v>
      </c>
    </row>
    <row r="19" spans="1:11" ht="45" hidden="1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447</v>
      </c>
      <c r="K19" s="120"/>
    </row>
    <row r="20" spans="1:11" ht="29.25" customHeight="1" x14ac:dyDescent="0.2">
      <c r="A20" s="73" t="s">
        <v>393</v>
      </c>
      <c r="B20" s="73" t="s">
        <v>395</v>
      </c>
      <c r="C20" s="143"/>
      <c r="D20" s="143"/>
      <c r="E20" s="143"/>
      <c r="F20" s="143"/>
      <c r="G20" s="143"/>
      <c r="H20" s="144"/>
      <c r="I20" s="74">
        <f>SUM(I21:I25)</f>
        <v>0</v>
      </c>
      <c r="J20" s="75"/>
      <c r="K20" s="122" t="s">
        <v>445</v>
      </c>
    </row>
    <row r="21" spans="1:11" s="31" customFormat="1" ht="30" hidden="1" x14ac:dyDescent="0.2">
      <c r="A21" s="35" t="s">
        <v>396</v>
      </c>
      <c r="B21" s="35" t="s">
        <v>28</v>
      </c>
      <c r="C21" s="53">
        <v>831</v>
      </c>
      <c r="D21" s="36"/>
      <c r="E21" s="36"/>
      <c r="F21" s="36"/>
      <c r="G21" s="3"/>
      <c r="H21" s="4"/>
      <c r="I21" s="19">
        <f>G21*H21</f>
        <v>0</v>
      </c>
      <c r="J21" s="100" t="s">
        <v>446</v>
      </c>
      <c r="K21" s="124"/>
    </row>
    <row r="22" spans="1:11" s="31" customFormat="1" ht="30" x14ac:dyDescent="0.2">
      <c r="A22" s="46" t="s">
        <v>195</v>
      </c>
      <c r="B22" s="35" t="s">
        <v>399</v>
      </c>
      <c r="C22" s="53">
        <v>833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11"/>
    </row>
    <row r="23" spans="1:11" s="31" customFormat="1" ht="30" x14ac:dyDescent="0.2">
      <c r="A23" s="46" t="s">
        <v>189</v>
      </c>
      <c r="B23" s="35" t="s">
        <v>399</v>
      </c>
      <c r="C23" s="53">
        <v>833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11"/>
    </row>
    <row r="24" spans="1:11" s="31" customFormat="1" ht="30.75" customHeight="1" x14ac:dyDescent="0.2">
      <c r="A24" s="46" t="s">
        <v>513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111"/>
    </row>
    <row r="25" spans="1:11" s="31" customFormat="1" ht="30" x14ac:dyDescent="0.2">
      <c r="A25" s="35" t="s">
        <v>514</v>
      </c>
      <c r="B25" s="35" t="s">
        <v>28</v>
      </c>
      <c r="C25" s="53">
        <v>831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111"/>
    </row>
    <row r="26" spans="1:11" ht="18" hidden="1" customHeight="1" x14ac:dyDescent="0.2">
      <c r="A26" s="73" t="s">
        <v>403</v>
      </c>
      <c r="B26" s="73" t="s">
        <v>432</v>
      </c>
      <c r="C26" s="143"/>
      <c r="D26" s="143"/>
      <c r="E26" s="143"/>
      <c r="F26" s="143"/>
      <c r="G26" s="143"/>
      <c r="H26" s="144"/>
      <c r="I26" s="74">
        <f>SUM(I27:I30)</f>
        <v>0</v>
      </c>
      <c r="J26" s="75"/>
      <c r="K26" s="110"/>
    </row>
    <row r="27" spans="1:11" ht="30" hidden="1" x14ac:dyDescent="0.2">
      <c r="A27" s="21" t="s">
        <v>404</v>
      </c>
      <c r="B27" s="21" t="s">
        <v>415</v>
      </c>
      <c r="C27" s="53">
        <v>850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  <c r="K27" s="110"/>
    </row>
    <row r="28" spans="1:11" ht="45" hidden="1" x14ac:dyDescent="0.2">
      <c r="A28" s="21" t="s">
        <v>406</v>
      </c>
      <c r="B28" s="21" t="s">
        <v>407</v>
      </c>
      <c r="C28" s="53">
        <v>842</v>
      </c>
      <c r="D28" s="37"/>
      <c r="E28" s="36"/>
      <c r="F28" s="37"/>
      <c r="G28" s="3"/>
      <c r="H28" s="4"/>
      <c r="I28" s="19">
        <f>G28*H28</f>
        <v>0</v>
      </c>
      <c r="J28" s="100" t="s">
        <v>446</v>
      </c>
      <c r="K28" s="110"/>
    </row>
    <row r="29" spans="1:11" ht="30" hidden="1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  <c r="K29" s="110"/>
    </row>
    <row r="30" spans="1:11" ht="30" hidden="1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  <c r="K30" s="110"/>
    </row>
    <row r="31" spans="1:11" ht="18" hidden="1" customHeight="1" x14ac:dyDescent="0.2">
      <c r="A31" s="73" t="s">
        <v>412</v>
      </c>
      <c r="B31" s="73" t="s">
        <v>432</v>
      </c>
      <c r="C31" s="170"/>
      <c r="D31" s="170"/>
      <c r="E31" s="170"/>
      <c r="F31" s="170"/>
      <c r="G31" s="170"/>
      <c r="H31" s="171"/>
      <c r="I31" s="79">
        <f>SUM(I32:I34)</f>
        <v>0</v>
      </c>
      <c r="J31" s="75"/>
      <c r="K31" s="110"/>
    </row>
    <row r="32" spans="1:11" ht="30" hidden="1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  <c r="K32" s="109"/>
    </row>
    <row r="33" spans="1:11" ht="30" hidden="1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  <c r="K33" s="109"/>
    </row>
    <row r="34" spans="1:11" ht="30" hidden="1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  <c r="K34" s="109"/>
    </row>
    <row r="35" spans="1:11" ht="18" hidden="1" customHeight="1" x14ac:dyDescent="0.2">
      <c r="A35" s="78" t="s">
        <v>416</v>
      </c>
      <c r="B35" s="73" t="s">
        <v>433</v>
      </c>
      <c r="C35" s="143"/>
      <c r="D35" s="143"/>
      <c r="E35" s="143"/>
      <c r="F35" s="143"/>
      <c r="G35" s="143"/>
      <c r="H35" s="144"/>
      <c r="I35" s="79">
        <f>SUM(I36:I38)</f>
        <v>0</v>
      </c>
      <c r="J35" s="75"/>
      <c r="K35" s="109"/>
    </row>
    <row r="36" spans="1:11" ht="30" hidden="1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  <c r="K36" s="109"/>
    </row>
    <row r="37" spans="1:11" ht="30" hidden="1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  <c r="K37" s="109"/>
    </row>
    <row r="38" spans="1:11" ht="30" hidden="1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1" ht="31.5" hidden="1" x14ac:dyDescent="0.2">
      <c r="A39" s="78" t="s">
        <v>419</v>
      </c>
      <c r="B39" s="73" t="s">
        <v>434</v>
      </c>
      <c r="C39" s="143"/>
      <c r="D39" s="143"/>
      <c r="E39" s="143"/>
      <c r="F39" s="143"/>
      <c r="G39" s="143"/>
      <c r="H39" s="144"/>
      <c r="I39" s="79">
        <f>SUM(I40:I42)</f>
        <v>0</v>
      </c>
      <c r="J39" s="75"/>
    </row>
    <row r="40" spans="1:11" ht="30" hidden="1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1" ht="30" hidden="1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1" ht="30" hidden="1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1" ht="38.25" customHeight="1" x14ac:dyDescent="0.2">
      <c r="A43" s="156" t="s">
        <v>426</v>
      </c>
      <c r="B43" s="157"/>
      <c r="C43" s="154"/>
      <c r="D43" s="154"/>
      <c r="E43" s="154"/>
      <c r="F43" s="154"/>
      <c r="G43" s="154"/>
      <c r="H43" s="155"/>
      <c r="I43" s="80">
        <f>I12+I18+I20+I26+I31+I35+I39</f>
        <v>0</v>
      </c>
      <c r="J43" s="77"/>
    </row>
    <row r="44" spans="1:11" ht="29.25" customHeight="1" x14ac:dyDescent="0.2">
      <c r="A44" s="147" t="s">
        <v>429</v>
      </c>
      <c r="B44" s="148"/>
      <c r="C44" s="148"/>
      <c r="D44" s="148"/>
      <c r="E44" s="148"/>
      <c r="F44" s="148"/>
      <c r="G44" s="148"/>
      <c r="H44" s="148"/>
      <c r="I44" s="148"/>
      <c r="J44" s="149"/>
    </row>
    <row r="45" spans="1:11" ht="16.5" thickBot="1" x14ac:dyDescent="0.25">
      <c r="A45" s="158" t="s">
        <v>427</v>
      </c>
      <c r="B45" s="159"/>
      <c r="C45" s="125" t="s">
        <v>512</v>
      </c>
      <c r="D45" s="160"/>
      <c r="E45" s="154"/>
      <c r="F45" s="154"/>
      <c r="G45" s="154"/>
      <c r="H45" s="155"/>
      <c r="I45" s="76" t="s">
        <v>512</v>
      </c>
      <c r="J45" s="128" t="s">
        <v>512</v>
      </c>
    </row>
    <row r="46" spans="1:11" ht="30.75" customHeight="1" x14ac:dyDescent="0.2">
      <c r="A46" s="150" t="s">
        <v>430</v>
      </c>
      <c r="B46" s="151"/>
      <c r="C46" s="151"/>
      <c r="D46" s="151"/>
      <c r="E46" s="151"/>
      <c r="F46" s="151"/>
      <c r="G46" s="151"/>
      <c r="H46" s="151"/>
      <c r="I46" s="151"/>
      <c r="J46" s="152"/>
    </row>
    <row r="47" spans="1:11" ht="33.75" customHeight="1" thickBot="1" x14ac:dyDescent="0.25">
      <c r="A47" s="82" t="s">
        <v>428</v>
      </c>
      <c r="B47" s="83"/>
      <c r="C47" s="84"/>
      <c r="D47" s="83"/>
      <c r="E47" s="83"/>
      <c r="F47" s="83"/>
      <c r="G47" s="83"/>
      <c r="H47" s="85"/>
      <c r="I47" s="86">
        <f>I43</f>
        <v>0</v>
      </c>
      <c r="J47" s="87"/>
    </row>
    <row r="48" spans="1:11" x14ac:dyDescent="0.2">
      <c r="J48" s="26"/>
    </row>
    <row r="49" spans="1:10" x14ac:dyDescent="0.2">
      <c r="A49" s="25" t="s">
        <v>467</v>
      </c>
      <c r="J49" s="26"/>
    </row>
    <row r="50" spans="1:10" x14ac:dyDescent="0.2">
      <c r="A50" s="141" t="s">
        <v>466</v>
      </c>
      <c r="B50" s="141"/>
      <c r="C50" s="141"/>
      <c r="D50" s="141"/>
      <c r="E50" s="141"/>
      <c r="F50" s="141"/>
      <c r="G50" s="141"/>
      <c r="H50" s="141"/>
      <c r="I50" s="153"/>
      <c r="J50" s="153"/>
    </row>
    <row r="51" spans="1:10" x14ac:dyDescent="0.2">
      <c r="A51" s="141" t="s">
        <v>470</v>
      </c>
      <c r="B51" s="141"/>
      <c r="C51" s="141"/>
      <c r="D51" s="141"/>
      <c r="E51" s="141"/>
      <c r="F51" s="141"/>
      <c r="G51" s="141"/>
      <c r="H51" s="141"/>
      <c r="I51" s="141"/>
      <c r="J51" s="141"/>
    </row>
    <row r="52" spans="1:10" x14ac:dyDescent="0.2">
      <c r="J52" s="26"/>
    </row>
  </sheetData>
  <sheetProtection formatCells="0" formatColumns="0" formatRows="0" insertRows="0" insertHyperlinks="0" deleteRows="0"/>
  <mergeCells count="26">
    <mergeCell ref="A2:J2"/>
    <mergeCell ref="A3:J3"/>
    <mergeCell ref="A4:J4"/>
    <mergeCell ref="C12:H12"/>
    <mergeCell ref="C35:H35"/>
    <mergeCell ref="C31:H31"/>
    <mergeCell ref="C6:J6"/>
    <mergeCell ref="C20:H20"/>
    <mergeCell ref="A5:B5"/>
    <mergeCell ref="C5:J5"/>
    <mergeCell ref="C7:J7"/>
    <mergeCell ref="A9:J9"/>
    <mergeCell ref="C26:H26"/>
    <mergeCell ref="A11:J11"/>
    <mergeCell ref="K13:K14"/>
    <mergeCell ref="A51:J51"/>
    <mergeCell ref="C18:H18"/>
    <mergeCell ref="K15:K16"/>
    <mergeCell ref="A44:J44"/>
    <mergeCell ref="C39:H39"/>
    <mergeCell ref="A46:J46"/>
    <mergeCell ref="A50:J50"/>
    <mergeCell ref="C43:H43"/>
    <mergeCell ref="A43:B43"/>
    <mergeCell ref="A45:B45"/>
    <mergeCell ref="D45:H45"/>
  </mergeCells>
  <pageMargins left="0.51181102362204722" right="0.51181102362204722" top="0.74803149606299213" bottom="0.74803149606299213" header="0.31496062992125984" footer="0.31496062992125984"/>
  <pageSetup paperSize="9" scale="58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8" activePane="bottomLeft" state="frozen"/>
      <selection pane="bottomLeft" activeCell="O12" sqref="O12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61" t="s">
        <v>182</v>
      </c>
      <c r="B2" s="162"/>
      <c r="C2" s="162"/>
      <c r="D2" s="162"/>
      <c r="E2" s="162"/>
      <c r="F2" s="162"/>
      <c r="G2" s="162"/>
      <c r="H2" s="162"/>
      <c r="I2" s="162"/>
      <c r="J2" s="163"/>
    </row>
    <row r="3" spans="1:13" x14ac:dyDescent="0.2">
      <c r="A3" s="164" t="s">
        <v>188</v>
      </c>
      <c r="B3" s="165"/>
      <c r="C3" s="165"/>
      <c r="D3" s="165"/>
      <c r="E3" s="165"/>
      <c r="F3" s="165"/>
      <c r="G3" s="165"/>
      <c r="H3" s="165"/>
      <c r="I3" s="165"/>
      <c r="J3" s="166"/>
      <c r="K3" s="39"/>
      <c r="L3" s="27"/>
      <c r="M3" s="27"/>
    </row>
    <row r="4" spans="1:13" ht="33" customHeight="1" x14ac:dyDescent="0.2">
      <c r="A4" s="167" t="s">
        <v>465</v>
      </c>
      <c r="B4" s="168"/>
      <c r="C4" s="168"/>
      <c r="D4" s="168"/>
      <c r="E4" s="168"/>
      <c r="F4" s="168"/>
      <c r="G4" s="168"/>
      <c r="H4" s="168"/>
      <c r="I4" s="168"/>
      <c r="J4" s="169"/>
      <c r="K4" s="39"/>
      <c r="L4" s="27"/>
      <c r="M4" s="27"/>
    </row>
    <row r="5" spans="1:13" ht="18" x14ac:dyDescent="0.2">
      <c r="A5" s="175" t="s">
        <v>449</v>
      </c>
      <c r="B5" s="176"/>
      <c r="C5" s="177" t="s">
        <v>458</v>
      </c>
      <c r="D5" s="202"/>
      <c r="E5" s="202"/>
      <c r="F5" s="202"/>
      <c r="G5" s="202"/>
      <c r="H5" s="202"/>
      <c r="I5" s="202"/>
      <c r="J5" s="203"/>
      <c r="K5" s="39"/>
      <c r="L5" s="27"/>
      <c r="M5" s="27"/>
    </row>
    <row r="6" spans="1:13" ht="18" x14ac:dyDescent="0.2">
      <c r="A6" s="69" t="s">
        <v>3</v>
      </c>
      <c r="B6" s="70"/>
      <c r="C6" s="172" t="s">
        <v>453</v>
      </c>
      <c r="D6" s="196"/>
      <c r="E6" s="196"/>
      <c r="F6" s="196"/>
      <c r="G6" s="196"/>
      <c r="H6" s="196"/>
      <c r="I6" s="196"/>
      <c r="J6" s="197"/>
      <c r="K6" s="40"/>
      <c r="L6" s="28"/>
      <c r="M6" s="28"/>
    </row>
    <row r="7" spans="1:13" ht="18" x14ac:dyDescent="0.2">
      <c r="A7" s="88" t="s">
        <v>1</v>
      </c>
      <c r="B7" s="89"/>
      <c r="C7" s="198" t="s">
        <v>454</v>
      </c>
      <c r="D7" s="199"/>
      <c r="E7" s="199"/>
      <c r="F7" s="199"/>
      <c r="G7" s="199"/>
      <c r="H7" s="199"/>
      <c r="I7" s="199"/>
      <c r="J7" s="200"/>
      <c r="K7" s="40"/>
      <c r="L7" s="28"/>
      <c r="M7" s="28"/>
    </row>
    <row r="8" spans="1:13" x14ac:dyDescent="0.2">
      <c r="A8" s="204"/>
      <c r="B8" s="204"/>
      <c r="C8" s="204"/>
      <c r="D8" s="204"/>
      <c r="E8" s="204"/>
      <c r="F8" s="204"/>
      <c r="G8" s="204"/>
      <c r="H8" s="204"/>
      <c r="I8" s="204"/>
      <c r="J8" s="204"/>
    </row>
    <row r="9" spans="1:13" ht="28.5" customHeight="1" x14ac:dyDescent="0.2">
      <c r="A9" s="201" t="s">
        <v>425</v>
      </c>
      <c r="B9" s="201"/>
      <c r="C9" s="201"/>
      <c r="D9" s="201"/>
      <c r="E9" s="201"/>
      <c r="F9" s="201"/>
      <c r="G9" s="201"/>
      <c r="H9" s="201"/>
      <c r="I9" s="201"/>
      <c r="J9" s="201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480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86" t="s">
        <v>455</v>
      </c>
      <c r="B11" s="187"/>
      <c r="C11" s="187"/>
      <c r="D11" s="187"/>
      <c r="E11" s="187"/>
      <c r="F11" s="187"/>
      <c r="G11" s="187"/>
      <c r="H11" s="187"/>
      <c r="I11" s="187"/>
      <c r="J11" s="188"/>
      <c r="K11" s="41"/>
      <c r="L11" s="32"/>
      <c r="M11" s="32"/>
    </row>
    <row r="12" spans="1:13" ht="22.5" customHeight="1" x14ac:dyDescent="0.2">
      <c r="A12" s="78" t="s">
        <v>192</v>
      </c>
      <c r="B12" s="79" t="s">
        <v>468</v>
      </c>
      <c r="C12" s="143"/>
      <c r="D12" s="143"/>
      <c r="E12" s="143"/>
      <c r="F12" s="143"/>
      <c r="G12" s="143"/>
      <c r="H12" s="144"/>
      <c r="I12" s="74">
        <f>SUM(I13:I17)</f>
        <v>0</v>
      </c>
      <c r="J12" s="75"/>
      <c r="K12" s="120" t="s">
        <v>476</v>
      </c>
    </row>
    <row r="13" spans="1:13" ht="51" customHeight="1" x14ac:dyDescent="0.2">
      <c r="A13" s="103" t="s">
        <v>193</v>
      </c>
      <c r="B13" s="103" t="s">
        <v>474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39" t="s">
        <v>478</v>
      </c>
    </row>
    <row r="14" spans="1:13" ht="50.25" customHeight="1" x14ac:dyDescent="0.2">
      <c r="A14" s="103" t="s">
        <v>423</v>
      </c>
      <c r="B14" s="103" t="s">
        <v>475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95"/>
    </row>
    <row r="15" spans="1:13" ht="45.75" x14ac:dyDescent="0.2">
      <c r="A15" s="99" t="s">
        <v>194</v>
      </c>
      <c r="B15" s="99" t="s">
        <v>472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45" t="s">
        <v>477</v>
      </c>
    </row>
    <row r="16" spans="1:13" ht="45.75" x14ac:dyDescent="0.2">
      <c r="A16" s="99" t="s">
        <v>424</v>
      </c>
      <c r="B16" s="99" t="s">
        <v>473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95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43"/>
      <c r="D18" s="143"/>
      <c r="E18" s="143"/>
      <c r="F18" s="143"/>
      <c r="G18" s="143"/>
      <c r="H18" s="144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479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43"/>
      <c r="D21" s="143"/>
      <c r="E21" s="143"/>
      <c r="F21" s="143"/>
      <c r="G21" s="143"/>
      <c r="H21" s="144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43"/>
      <c r="D26" s="143"/>
      <c r="E26" s="143"/>
      <c r="F26" s="143"/>
      <c r="G26" s="143"/>
      <c r="H26" s="144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43"/>
      <c r="D31" s="143"/>
      <c r="E31" s="143"/>
      <c r="F31" s="143"/>
      <c r="G31" s="143"/>
      <c r="H31" s="144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43"/>
      <c r="D35" s="143"/>
      <c r="E35" s="143"/>
      <c r="F35" s="143"/>
      <c r="G35" s="143"/>
      <c r="H35" s="144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43"/>
      <c r="D39" s="143"/>
      <c r="E39" s="143"/>
      <c r="F39" s="143"/>
      <c r="G39" s="143"/>
      <c r="H39" s="144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56" t="s">
        <v>426</v>
      </c>
      <c r="B43" s="157"/>
      <c r="C43" s="160"/>
      <c r="D43" s="154"/>
      <c r="E43" s="154"/>
      <c r="F43" s="154"/>
      <c r="G43" s="154"/>
      <c r="H43" s="155"/>
      <c r="I43" s="80">
        <f>I12+I18+I21+I26+I31+I35+I39</f>
        <v>0</v>
      </c>
      <c r="J43" s="77"/>
    </row>
    <row r="44" spans="1:10" ht="32.25" customHeight="1" x14ac:dyDescent="0.2">
      <c r="A44" s="189" t="s">
        <v>429</v>
      </c>
      <c r="B44" s="190"/>
      <c r="C44" s="190"/>
      <c r="D44" s="190"/>
      <c r="E44" s="190"/>
      <c r="F44" s="190"/>
      <c r="G44" s="190"/>
      <c r="H44" s="190"/>
      <c r="I44" s="190"/>
      <c r="J44" s="191"/>
    </row>
    <row r="45" spans="1:10" ht="48" thickBot="1" x14ac:dyDescent="0.25">
      <c r="A45" s="158" t="s">
        <v>427</v>
      </c>
      <c r="B45" s="159"/>
      <c r="C45" s="81" t="s">
        <v>461</v>
      </c>
      <c r="D45" s="160"/>
      <c r="E45" s="154"/>
      <c r="F45" s="154"/>
      <c r="G45" s="154"/>
      <c r="H45" s="155"/>
      <c r="I45" s="76">
        <v>0</v>
      </c>
      <c r="J45" s="101" t="s">
        <v>471</v>
      </c>
    </row>
    <row r="46" spans="1:10" ht="30.75" customHeight="1" x14ac:dyDescent="0.2">
      <c r="A46" s="192" t="s">
        <v>436</v>
      </c>
      <c r="B46" s="193"/>
      <c r="C46" s="193"/>
      <c r="D46" s="193"/>
      <c r="E46" s="193"/>
      <c r="F46" s="193"/>
      <c r="G46" s="193"/>
      <c r="H46" s="193"/>
      <c r="I46" s="193"/>
      <c r="J46" s="194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467</v>
      </c>
      <c r="J49" s="26"/>
    </row>
    <row r="50" spans="1:10" x14ac:dyDescent="0.2">
      <c r="A50" s="141" t="s">
        <v>466</v>
      </c>
      <c r="B50" s="141"/>
      <c r="C50" s="141"/>
      <c r="D50" s="141"/>
      <c r="E50" s="141"/>
      <c r="F50" s="141"/>
      <c r="G50" s="141"/>
      <c r="H50" s="141"/>
      <c r="I50" s="153"/>
      <c r="J50" s="153"/>
    </row>
    <row r="51" spans="1:10" x14ac:dyDescent="0.2">
      <c r="A51" s="25" t="s">
        <v>469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C26" sqref="C26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11" t="s">
        <v>183</v>
      </c>
      <c r="B6" s="212"/>
      <c r="C6" s="213"/>
    </row>
    <row r="7" spans="1:3" ht="15.75" x14ac:dyDescent="0.25">
      <c r="A7" s="214" t="s">
        <v>440</v>
      </c>
      <c r="B7" s="215"/>
      <c r="C7" s="216"/>
    </row>
    <row r="8" spans="1:3" ht="16.5" thickBot="1" x14ac:dyDescent="0.3">
      <c r="A8" s="214" t="s">
        <v>507</v>
      </c>
      <c r="B8" s="217"/>
      <c r="C8" s="218"/>
    </row>
    <row r="9" spans="1:3" ht="16.5" thickBot="1" x14ac:dyDescent="0.3">
      <c r="A9" s="208" t="s">
        <v>0</v>
      </c>
      <c r="B9" s="209"/>
      <c r="C9" s="210"/>
    </row>
    <row r="10" spans="1:3" ht="15.75" x14ac:dyDescent="0.25">
      <c r="A10" s="208" t="s">
        <v>9</v>
      </c>
      <c r="B10" s="209"/>
      <c r="C10" s="210"/>
    </row>
    <row r="11" spans="1:3" ht="16.5" thickBot="1" x14ac:dyDescent="0.3">
      <c r="A11" s="219" t="s">
        <v>7</v>
      </c>
      <c r="B11" s="220"/>
      <c r="C11" s="221"/>
    </row>
    <row r="12" spans="1:3" ht="18.75" thickBot="1" x14ac:dyDescent="0.3">
      <c r="A12" s="23"/>
      <c r="B12" s="23"/>
      <c r="C12" s="23"/>
    </row>
    <row r="13" spans="1:3" ht="16.5" thickTop="1" x14ac:dyDescent="0.25">
      <c r="A13" s="205" t="s">
        <v>441</v>
      </c>
      <c r="B13" s="206"/>
      <c r="C13" s="207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thickBot="1" x14ac:dyDescent="0.25">
      <c r="A15" s="6" t="s">
        <v>11</v>
      </c>
      <c r="B15" s="7">
        <f>'P1.1 Žiadateľ'!I43</f>
        <v>0</v>
      </c>
      <c r="C15" s="8" t="str">
        <f>'P1.1 Žiadateľ'!I45</f>
        <v>-</v>
      </c>
    </row>
    <row r="16" spans="1:3" ht="21" hidden="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SUM(B15)</f>
        <v>0</v>
      </c>
      <c r="C17" s="18">
        <f>SUM(C15)</f>
        <v>0</v>
      </c>
    </row>
    <row r="18" spans="1:3" ht="16.5" thickBot="1" x14ac:dyDescent="0.25">
      <c r="A18" s="13" t="s">
        <v>444</v>
      </c>
      <c r="B18" s="14"/>
      <c r="C18" s="15">
        <f>B17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Normal="100" zoomScaleSheetLayoutView="100" workbookViewId="0">
      <selection activeCell="C1" sqref="C1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459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493</v>
      </c>
      <c r="D84" s="97">
        <v>45085.721448773147</v>
      </c>
      <c r="E84" s="97">
        <v>45085</v>
      </c>
      <c r="F84" s="96" t="s">
        <v>202</v>
      </c>
      <c r="G84" s="113" t="s">
        <v>482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494</v>
      </c>
      <c r="D85" s="97">
        <v>45085.721720300928</v>
      </c>
      <c r="E85" s="97">
        <v>45085</v>
      </c>
      <c r="F85" s="96" t="s">
        <v>202</v>
      </c>
      <c r="G85" s="113" t="s">
        <v>483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495</v>
      </c>
      <c r="D86" s="97">
        <v>45085.722058078703</v>
      </c>
      <c r="E86" s="97">
        <v>45085</v>
      </c>
      <c r="F86" s="96" t="s">
        <v>202</v>
      </c>
      <c r="G86" s="113" t="s">
        <v>484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496</v>
      </c>
      <c r="D87" s="97">
        <v>45085.722334965278</v>
      </c>
      <c r="E87" s="97">
        <v>45085</v>
      </c>
      <c r="F87" s="96" t="s">
        <v>202</v>
      </c>
      <c r="G87" s="114" t="s">
        <v>460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497</v>
      </c>
      <c r="D88" s="97">
        <v>45085.72259247685</v>
      </c>
      <c r="E88" s="97">
        <v>45085</v>
      </c>
      <c r="F88" s="96" t="s">
        <v>202</v>
      </c>
      <c r="G88" s="113" t="s">
        <v>485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498</v>
      </c>
      <c r="D89" s="97">
        <v>45085.722878321758</v>
      </c>
      <c r="E89" s="97">
        <v>45085</v>
      </c>
      <c r="F89" s="96" t="s">
        <v>202</v>
      </c>
      <c r="G89" s="114" t="s">
        <v>462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499</v>
      </c>
      <c r="D90" s="97">
        <v>45085.723141469905</v>
      </c>
      <c r="E90" s="97">
        <v>45085</v>
      </c>
      <c r="F90" s="96" t="s">
        <v>202</v>
      </c>
      <c r="G90" s="115" t="s">
        <v>486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500</v>
      </c>
      <c r="D91" s="97">
        <v>45085.723403738426</v>
      </c>
      <c r="E91" s="97">
        <v>45085</v>
      </c>
      <c r="F91" s="96" t="s">
        <v>202</v>
      </c>
      <c r="G91" s="113" t="s">
        <v>487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501</v>
      </c>
      <c r="D92" s="97">
        <v>45085.723897627315</v>
      </c>
      <c r="E92" s="97">
        <v>45085</v>
      </c>
      <c r="F92" s="96" t="s">
        <v>202</v>
      </c>
      <c r="G92" s="116" t="s">
        <v>463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502</v>
      </c>
      <c r="D93" s="97">
        <v>45085.724183171296</v>
      </c>
      <c r="E93" s="97">
        <v>45085</v>
      </c>
      <c r="F93" s="96" t="s">
        <v>202</v>
      </c>
      <c r="G93" s="114" t="s">
        <v>464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503</v>
      </c>
      <c r="D94" s="97">
        <v>45085.724397060185</v>
      </c>
      <c r="E94" s="97">
        <v>45085</v>
      </c>
      <c r="F94" s="96" t="s">
        <v>202</v>
      </c>
      <c r="G94" s="113" t="s">
        <v>488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504</v>
      </c>
      <c r="D95" s="97">
        <v>45085.724599953704</v>
      </c>
      <c r="E95" s="97">
        <v>45085</v>
      </c>
      <c r="F95" s="96" t="s">
        <v>202</v>
      </c>
      <c r="G95" s="113" t="s">
        <v>489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505</v>
      </c>
      <c r="D96" s="97">
        <v>45085.724888368059</v>
      </c>
      <c r="E96" s="97">
        <v>45085</v>
      </c>
      <c r="F96" s="96" t="s">
        <v>202</v>
      </c>
      <c r="G96" s="113" t="s">
        <v>490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491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492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8624C9-BFC4-4ECA-AADB-659F0546CE54}">
  <ds:schemaRefs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OZP</cp:lastModifiedBy>
  <cp:lastPrinted>2023-10-04T16:35:05Z</cp:lastPrinted>
  <dcterms:created xsi:type="dcterms:W3CDTF">2008-07-17T13:03:34Z</dcterms:created>
  <dcterms:modified xsi:type="dcterms:W3CDTF">2025-03-21T10:11:29Z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